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 codeName="{3D1A710C-6663-3D7B-7F91-EC182F24A4BC}"/>
  <workbookPr codeName="DieseArbeitsmappe"/>
  <mc:AlternateContent xmlns:mc="http://schemas.openxmlformats.org/markup-compatibility/2006">
    <mc:Choice Requires="x15">
      <x15ac:absPath xmlns:x15ac="http://schemas.microsoft.com/office/spreadsheetml/2010/11/ac" url="G:\Hauptsitz\FPD\Intern\Betrieb\Website 2022\Dokumente\Unternehmen_manuell\"/>
    </mc:Choice>
  </mc:AlternateContent>
  <xr:revisionPtr revIDLastSave="0" documentId="8_{32D9566F-8C5C-422C-B436-D93C7F6EE19C}" xr6:coauthVersionLast="36" xr6:coauthVersionMax="36" xr10:uidLastSave="{00000000-0000-0000-0000-000000000000}"/>
  <bookViews>
    <workbookView xWindow="0" yWindow="0" windowWidth="25740" windowHeight="12915" xr2:uid="{00000000-000D-0000-FFFF-FFFF00000000}"/>
  </bookViews>
  <sheets>
    <sheet name="Mieterspiegel" sheetId="5" r:id="rId1"/>
    <sheet name="Dropdown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5" l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M8" i="5"/>
  <c r="N8" i="5" s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7" i="5"/>
  <c r="N7" i="5" s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7" i="5"/>
  <c r="K23" i="5" l="1"/>
  <c r="E29" i="5" l="1"/>
  <c r="E30" i="5"/>
  <c r="E31" i="5"/>
  <c r="E32" i="5"/>
  <c r="E33" i="5"/>
  <c r="E34" i="5"/>
  <c r="E35" i="5"/>
  <c r="E36" i="5"/>
  <c r="E37" i="5"/>
  <c r="E41" i="5"/>
  <c r="E28" i="5" l="1"/>
  <c r="E39" i="5" s="1"/>
  <c r="L23" i="5"/>
  <c r="K2" i="5"/>
  <c r="E43" i="5" l="1"/>
  <c r="J23" i="5"/>
  <c r="C37" i="5"/>
  <c r="C36" i="5"/>
  <c r="C35" i="5"/>
  <c r="C31" i="5"/>
  <c r="C30" i="5"/>
  <c r="C29" i="5"/>
  <c r="F39" i="5" l="1"/>
  <c r="F41" i="5"/>
  <c r="M23" i="5"/>
  <c r="C34" i="5"/>
  <c r="C28" i="5"/>
  <c r="C32" i="5"/>
  <c r="C33" i="5" l="1"/>
  <c r="C39" i="5" s="1"/>
  <c r="C41" i="5"/>
  <c r="N23" i="5"/>
  <c r="C4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Höhener Alexandra</author>
  </authors>
  <commentList>
    <comment ref="F6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 xml:space="preserve">Nettowohnfläche (m2 NWF)                   
</t>
        </r>
        <r>
          <rPr>
            <sz val="9"/>
            <color indexed="81"/>
            <rFont val="Segoe UI"/>
            <family val="2"/>
          </rPr>
          <t xml:space="preserve">Die NWF definiert sich als Summe der Bodenfläche in Quadratmetern jener Räume, die ganzjährig zu Wohnzwecken dienen.
</t>
        </r>
        <r>
          <rPr>
            <b/>
            <sz val="9"/>
            <color indexed="81"/>
            <rFont val="Segoe UI"/>
            <charset val="1"/>
          </rPr>
          <t xml:space="preserve">
Bruttogeschossfläche (m2 BGF)            
</t>
        </r>
        <r>
          <rPr>
            <sz val="9"/>
            <color indexed="81"/>
            <rFont val="Segoe UI"/>
            <family val="2"/>
          </rPr>
          <t>Zusätzlich zur Nettowohnfläche werden die Flächen von allen Mauerquerschnitten berücksichtigt.</t>
        </r>
      </text>
    </comment>
  </commentList>
</comments>
</file>

<file path=xl/sharedStrings.xml><?xml version="1.0" encoding="utf-8"?>
<sst xmlns="http://schemas.openxmlformats.org/spreadsheetml/2006/main" count="63" uniqueCount="47">
  <si>
    <t>Leerstand</t>
  </si>
  <si>
    <t>Nutzungsart</t>
  </si>
  <si>
    <t>Wohnen</t>
  </si>
  <si>
    <t>Verkauf</t>
  </si>
  <si>
    <t>Gewerbe/Industrie</t>
  </si>
  <si>
    <t>Lager</t>
  </si>
  <si>
    <t>Gastronomie</t>
  </si>
  <si>
    <t>Nebennutzen innen</t>
  </si>
  <si>
    <t>Parken innen</t>
  </si>
  <si>
    <t>Parken aussen</t>
  </si>
  <si>
    <t>Nettomiete p.M.</t>
  </si>
  <si>
    <t>Etage</t>
  </si>
  <si>
    <t>Mieterspiegel vom</t>
  </si>
  <si>
    <t>Sondernutzung</t>
  </si>
  <si>
    <t>NWF</t>
  </si>
  <si>
    <t>Andere</t>
  </si>
  <si>
    <t>Unterschrift:</t>
  </si>
  <si>
    <t>Name Mieter</t>
  </si>
  <si>
    <t>Total p.a. (vermietet)</t>
  </si>
  <si>
    <t>Ja</t>
  </si>
  <si>
    <t>Nein</t>
  </si>
  <si>
    <t>Fläche m2</t>
  </si>
  <si>
    <t>Ort/Datum:</t>
  </si>
  <si>
    <t>4.5 Zimmerwohnung</t>
  </si>
  <si>
    <t>1.OG</t>
  </si>
  <si>
    <t>Hans Muster</t>
  </si>
  <si>
    <t>EG01</t>
  </si>
  <si>
    <t>Bruttomiete p.M.</t>
  </si>
  <si>
    <t>NK-Akonto p.M.</t>
  </si>
  <si>
    <t>Mieterspiegel Liegenschaft</t>
  </si>
  <si>
    <t>Felix Muster, Gassenweg 10, 6430 Schwyz</t>
  </si>
  <si>
    <t>5-Fam. Wohnhaus MFH Strehlgasse 10, 6430 Schwyz</t>
  </si>
  <si>
    <t>Bruttomietertrag p.a.</t>
  </si>
  <si>
    <t>Büro</t>
  </si>
  <si>
    <t>Nettomietertrag p.a.</t>
  </si>
  <si>
    <t>Objektbezeichnung</t>
  </si>
  <si>
    <t>Zusammenzug</t>
  </si>
  <si>
    <t>Eigentümer</t>
  </si>
  <si>
    <t>Mietverhältnis/Leerstand
gültig ab</t>
  </si>
  <si>
    <t>BGF</t>
  </si>
  <si>
    <t>Typ/Fläche *)</t>
  </si>
  <si>
    <t>Objekt-Nr. *)</t>
  </si>
  <si>
    <t>*) Bei diesen Feldern handelt es sich um freiwillige Angaben. Die anderen Spalten sind Pflichtfelder.</t>
  </si>
  <si>
    <t>Total Ist-Mietertrag</t>
  </si>
  <si>
    <t>Total Soll-Mietertrag</t>
  </si>
  <si>
    <t>vermietet</t>
  </si>
  <si>
    <t>Leerstände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</si>
</sst>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indexed="64"/>
      </bottom>
      <diagonal/>
    </border>
    <border>
      <left/>
      <right/>
      <top style="thin">
        <color rgb="FF969696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8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6" fillId="6" borderId="5" xfId="0" applyFont="1" applyFill="1" applyBorder="1" applyAlignment="1">
      <alignment horizontal="right" vertical="center"/>
    </xf>
    <xf numFmtId="43" fontId="6" fillId="6" borderId="8" xfId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9" fontId="4" fillId="0" borderId="0" xfId="2" applyFont="1" applyAlignment="1">
      <alignment vertical="center"/>
    </xf>
    <xf numFmtId="10" fontId="5" fillId="0" borderId="0" xfId="2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4" fontId="4" fillId="5" borderId="9" xfId="1" applyNumberFormat="1" applyFont="1" applyFill="1" applyBorder="1" applyAlignment="1" applyProtection="1">
      <alignment vertical="center"/>
      <protection locked="0"/>
    </xf>
    <xf numFmtId="164" fontId="4" fillId="5" borderId="6" xfId="1" applyNumberFormat="1" applyFont="1" applyFill="1" applyBorder="1" applyAlignment="1" applyProtection="1">
      <alignment vertical="center"/>
      <protection locked="0"/>
    </xf>
    <xf numFmtId="0" fontId="6" fillId="7" borderId="9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43" fontId="6" fillId="6" borderId="6" xfId="1" applyNumberFormat="1" applyFont="1" applyFill="1" applyBorder="1" applyAlignment="1">
      <alignment horizontal="right" vertical="center"/>
    </xf>
    <xf numFmtId="0" fontId="6" fillId="7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164" fontId="6" fillId="6" borderId="9" xfId="1" applyNumberFormat="1" applyFont="1" applyFill="1" applyBorder="1" applyAlignment="1">
      <alignment vertical="center"/>
    </xf>
    <xf numFmtId="164" fontId="6" fillId="6" borderId="6" xfId="1" applyNumberFormat="1" applyFont="1" applyFill="1" applyBorder="1" applyAlignment="1">
      <alignment vertical="center" wrapText="1"/>
    </xf>
    <xf numFmtId="164" fontId="6" fillId="6" borderId="6" xfId="1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" fillId="5" borderId="9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3" fontId="4" fillId="5" borderId="6" xfId="1" applyNumberFormat="1" applyFont="1" applyFill="1" applyBorder="1" applyAlignment="1" applyProtection="1">
      <alignment vertical="center"/>
      <protection locked="0"/>
    </xf>
    <xf numFmtId="14" fontId="4" fillId="5" borderId="6" xfId="0" applyNumberFormat="1" applyFont="1" applyFill="1" applyBorder="1" applyAlignment="1" applyProtection="1">
      <alignment horizontal="right" vertical="center"/>
      <protection locked="0"/>
    </xf>
    <xf numFmtId="0" fontId="4" fillId="5" borderId="6" xfId="0" applyFont="1" applyFill="1" applyBorder="1" applyAlignment="1" applyProtection="1">
      <alignment horizontal="right"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5" borderId="15" xfId="0" applyFont="1" applyFill="1" applyBorder="1" applyAlignment="1" applyProtection="1">
      <alignment vertical="center"/>
      <protection locked="0"/>
    </xf>
    <xf numFmtId="43" fontId="4" fillId="5" borderId="15" xfId="1" applyNumberFormat="1" applyFont="1" applyFill="1" applyBorder="1" applyAlignment="1" applyProtection="1">
      <alignment vertical="center"/>
      <protection locked="0"/>
    </xf>
    <xf numFmtId="0" fontId="4" fillId="5" borderId="15" xfId="0" applyFont="1" applyFill="1" applyBorder="1" applyAlignment="1" applyProtection="1">
      <alignment horizontal="right" vertical="center"/>
      <protection locked="0"/>
    </xf>
    <xf numFmtId="164" fontId="4" fillId="5" borderId="14" xfId="1" applyNumberFormat="1" applyFont="1" applyFill="1" applyBorder="1" applyAlignment="1" applyProtection="1">
      <alignment vertical="center"/>
      <protection locked="0"/>
    </xf>
    <xf numFmtId="164" fontId="4" fillId="5" borderId="15" xfId="1" applyNumberFormat="1" applyFont="1" applyFill="1" applyBorder="1" applyAlignment="1" applyProtection="1">
      <alignment vertical="center"/>
      <protection locked="0"/>
    </xf>
    <xf numFmtId="164" fontId="7" fillId="5" borderId="0" xfId="1" quotePrefix="1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51"/>
  <sheetViews>
    <sheetView tabSelected="1" zoomScale="85" zoomScaleNormal="85" workbookViewId="0">
      <selection activeCell="J8" sqref="J8"/>
    </sheetView>
  </sheetViews>
  <sheetFormatPr baseColWidth="10" defaultColWidth="21.85546875" defaultRowHeight="21" customHeight="1" x14ac:dyDescent="0.25"/>
  <cols>
    <col min="1" max="4" width="21.85546875" style="19"/>
    <col min="5" max="5" width="21.85546875" style="21"/>
    <col min="6" max="6" width="21.85546875" style="19"/>
    <col min="7" max="7" width="30.7109375" style="19" customWidth="1"/>
    <col min="8" max="8" width="13.5703125" style="19" bestFit="1" customWidth="1"/>
    <col min="9" max="9" width="28" style="19" customWidth="1"/>
    <col min="10" max="10" width="23.7109375" style="25" customWidth="1"/>
    <col min="11" max="13" width="21.85546875" style="25"/>
    <col min="14" max="16384" width="21.85546875" style="19"/>
  </cols>
  <sheetData>
    <row r="1" spans="1:14" s="9" customFormat="1" ht="21" customHeight="1" x14ac:dyDescent="0.25">
      <c r="E1" s="10"/>
      <c r="J1" s="11"/>
      <c r="K1" s="11"/>
      <c r="L1" s="11"/>
      <c r="M1" s="11"/>
    </row>
    <row r="2" spans="1:14" s="9" customFormat="1" ht="24" customHeight="1" x14ac:dyDescent="0.25">
      <c r="A2" s="12" t="s">
        <v>29</v>
      </c>
      <c r="B2" s="12"/>
      <c r="C2" s="79" t="s">
        <v>31</v>
      </c>
      <c r="D2" s="79"/>
      <c r="E2" s="79"/>
      <c r="F2" s="79"/>
      <c r="J2" s="15" t="s">
        <v>12</v>
      </c>
      <c r="K2" s="78" t="str">
        <f ca="1">TEXT(TODAY(),"tt.MM.jjjj")</f>
        <v>15.03.2022</v>
      </c>
      <c r="M2" s="11"/>
    </row>
    <row r="3" spans="1:14" s="9" customFormat="1" ht="10.5" customHeight="1" x14ac:dyDescent="0.25">
      <c r="E3" s="10"/>
      <c r="J3" s="11"/>
      <c r="K3" s="11"/>
      <c r="L3" s="11"/>
      <c r="M3" s="11"/>
    </row>
    <row r="4" spans="1:14" s="9" customFormat="1" ht="24" customHeight="1" x14ac:dyDescent="0.25">
      <c r="A4" s="13" t="s">
        <v>37</v>
      </c>
      <c r="B4" s="14"/>
      <c r="C4" s="80" t="s">
        <v>30</v>
      </c>
      <c r="D4" s="80"/>
      <c r="E4" s="80"/>
      <c r="F4" s="80"/>
      <c r="H4" s="14"/>
      <c r="L4" s="16"/>
      <c r="M4" s="14"/>
      <c r="N4" s="14"/>
    </row>
    <row r="5" spans="1:14" s="9" customFormat="1" ht="36" customHeight="1" x14ac:dyDescent="0.25">
      <c r="A5" s="12"/>
      <c r="E5" s="10"/>
      <c r="F5" s="12"/>
      <c r="J5" s="11"/>
      <c r="K5" s="17"/>
      <c r="L5" s="17"/>
      <c r="M5" s="11"/>
    </row>
    <row r="6" spans="1:14" s="18" customFormat="1" ht="35.25" customHeight="1" x14ac:dyDescent="0.25">
      <c r="A6" s="56" t="s">
        <v>41</v>
      </c>
      <c r="B6" s="57" t="s">
        <v>1</v>
      </c>
      <c r="C6" s="57" t="s">
        <v>35</v>
      </c>
      <c r="D6" s="57" t="s">
        <v>11</v>
      </c>
      <c r="E6" s="58" t="s">
        <v>21</v>
      </c>
      <c r="F6" s="59" t="s">
        <v>40</v>
      </c>
      <c r="G6" s="57" t="s">
        <v>17</v>
      </c>
      <c r="H6" s="57" t="s">
        <v>0</v>
      </c>
      <c r="I6" s="60" t="s">
        <v>38</v>
      </c>
      <c r="J6" s="61" t="s">
        <v>10</v>
      </c>
      <c r="K6" s="62" t="s">
        <v>28</v>
      </c>
      <c r="L6" s="62" t="s">
        <v>34</v>
      </c>
      <c r="M6" s="63" t="s">
        <v>27</v>
      </c>
      <c r="N6" s="64" t="s">
        <v>32</v>
      </c>
    </row>
    <row r="7" spans="1:14" s="18" customFormat="1" ht="24" customHeight="1" x14ac:dyDescent="0.25">
      <c r="A7" s="67" t="s">
        <v>26</v>
      </c>
      <c r="B7" s="68" t="s">
        <v>2</v>
      </c>
      <c r="C7" s="68" t="s">
        <v>23</v>
      </c>
      <c r="D7" s="68" t="s">
        <v>24</v>
      </c>
      <c r="E7" s="69">
        <v>119</v>
      </c>
      <c r="F7" s="68" t="s">
        <v>14</v>
      </c>
      <c r="G7" s="68" t="s">
        <v>25</v>
      </c>
      <c r="H7" s="68" t="s">
        <v>20</v>
      </c>
      <c r="I7" s="70">
        <v>43070</v>
      </c>
      <c r="J7" s="54">
        <v>1550</v>
      </c>
      <c r="K7" s="55">
        <v>250</v>
      </c>
      <c r="L7" s="65">
        <f>IF(J7=0,"",J7*12)</f>
        <v>18600</v>
      </c>
      <c r="M7" s="65">
        <f>IF(J7=0,"",J7+K7)</f>
        <v>1800</v>
      </c>
      <c r="N7" s="66">
        <f>IF(J7=0,"",M7*12)</f>
        <v>21600</v>
      </c>
    </row>
    <row r="8" spans="1:14" s="18" customFormat="1" ht="24" customHeight="1" x14ac:dyDescent="0.25">
      <c r="A8" s="67"/>
      <c r="B8" s="68"/>
      <c r="C8" s="68"/>
      <c r="D8" s="68"/>
      <c r="E8" s="69"/>
      <c r="F8" s="68"/>
      <c r="G8" s="68"/>
      <c r="H8" s="68"/>
      <c r="I8" s="71"/>
      <c r="J8" s="54"/>
      <c r="K8" s="55"/>
      <c r="L8" s="65" t="str">
        <f t="shared" ref="L8:L22" si="0">IF(J8=0,"",J8*12)</f>
        <v/>
      </c>
      <c r="M8" s="65" t="str">
        <f t="shared" ref="M8:M22" si="1">IF(J8=0,"",J8+K8)</f>
        <v/>
      </c>
      <c r="N8" s="66" t="str">
        <f t="shared" ref="N8:N22" si="2">IF(J8=0,"",M8*12)</f>
        <v/>
      </c>
    </row>
    <row r="9" spans="1:14" s="18" customFormat="1" ht="24" customHeight="1" x14ac:dyDescent="0.25">
      <c r="A9" s="67"/>
      <c r="B9" s="68"/>
      <c r="C9" s="68"/>
      <c r="D9" s="68"/>
      <c r="E9" s="69"/>
      <c r="F9" s="68"/>
      <c r="G9" s="68"/>
      <c r="H9" s="68"/>
      <c r="I9" s="71"/>
      <c r="J9" s="54"/>
      <c r="K9" s="55"/>
      <c r="L9" s="65" t="str">
        <f t="shared" si="0"/>
        <v/>
      </c>
      <c r="M9" s="65" t="str">
        <f t="shared" si="1"/>
        <v/>
      </c>
      <c r="N9" s="66" t="str">
        <f t="shared" si="2"/>
        <v/>
      </c>
    </row>
    <row r="10" spans="1:14" s="18" customFormat="1" ht="24" customHeight="1" x14ac:dyDescent="0.25">
      <c r="A10" s="67"/>
      <c r="B10" s="68"/>
      <c r="C10" s="68"/>
      <c r="D10" s="68"/>
      <c r="E10" s="69"/>
      <c r="F10" s="68"/>
      <c r="G10" s="68"/>
      <c r="H10" s="68"/>
      <c r="I10" s="71"/>
      <c r="J10" s="54"/>
      <c r="K10" s="55"/>
      <c r="L10" s="65" t="str">
        <f t="shared" si="0"/>
        <v/>
      </c>
      <c r="M10" s="65" t="str">
        <f t="shared" si="1"/>
        <v/>
      </c>
      <c r="N10" s="66" t="str">
        <f t="shared" si="2"/>
        <v/>
      </c>
    </row>
    <row r="11" spans="1:14" s="18" customFormat="1" ht="24" customHeight="1" x14ac:dyDescent="0.25">
      <c r="A11" s="67"/>
      <c r="B11" s="68"/>
      <c r="C11" s="68"/>
      <c r="D11" s="68"/>
      <c r="E11" s="69"/>
      <c r="F11" s="68"/>
      <c r="G11" s="68"/>
      <c r="H11" s="68"/>
      <c r="I11" s="71"/>
      <c r="J11" s="54"/>
      <c r="K11" s="55"/>
      <c r="L11" s="65" t="str">
        <f t="shared" si="0"/>
        <v/>
      </c>
      <c r="M11" s="65" t="str">
        <f t="shared" si="1"/>
        <v/>
      </c>
      <c r="N11" s="66" t="str">
        <f t="shared" si="2"/>
        <v/>
      </c>
    </row>
    <row r="12" spans="1:14" s="18" customFormat="1" ht="24" customHeight="1" x14ac:dyDescent="0.25">
      <c r="A12" s="67"/>
      <c r="B12" s="68"/>
      <c r="C12" s="68"/>
      <c r="D12" s="68"/>
      <c r="E12" s="69"/>
      <c r="F12" s="68"/>
      <c r="G12" s="68"/>
      <c r="H12" s="68"/>
      <c r="I12" s="70"/>
      <c r="J12" s="54"/>
      <c r="K12" s="55"/>
      <c r="L12" s="65" t="str">
        <f t="shared" si="0"/>
        <v/>
      </c>
      <c r="M12" s="65" t="str">
        <f t="shared" si="1"/>
        <v/>
      </c>
      <c r="N12" s="66" t="str">
        <f t="shared" si="2"/>
        <v/>
      </c>
    </row>
    <row r="13" spans="1:14" s="18" customFormat="1" ht="24" customHeight="1" x14ac:dyDescent="0.25">
      <c r="A13" s="67"/>
      <c r="B13" s="68"/>
      <c r="C13" s="68"/>
      <c r="D13" s="68"/>
      <c r="E13" s="69"/>
      <c r="F13" s="68"/>
      <c r="G13" s="68"/>
      <c r="H13" s="68"/>
      <c r="I13" s="71"/>
      <c r="J13" s="54"/>
      <c r="K13" s="55"/>
      <c r="L13" s="65" t="str">
        <f t="shared" si="0"/>
        <v/>
      </c>
      <c r="M13" s="65" t="str">
        <f t="shared" si="1"/>
        <v/>
      </c>
      <c r="N13" s="66" t="str">
        <f t="shared" si="2"/>
        <v/>
      </c>
    </row>
    <row r="14" spans="1:14" s="18" customFormat="1" ht="24" customHeight="1" x14ac:dyDescent="0.25">
      <c r="A14" s="67"/>
      <c r="B14" s="68"/>
      <c r="C14" s="68"/>
      <c r="D14" s="68"/>
      <c r="E14" s="69"/>
      <c r="F14" s="68"/>
      <c r="G14" s="68"/>
      <c r="H14" s="68"/>
      <c r="I14" s="71"/>
      <c r="J14" s="54"/>
      <c r="K14" s="55"/>
      <c r="L14" s="65" t="str">
        <f t="shared" si="0"/>
        <v/>
      </c>
      <c r="M14" s="65" t="str">
        <f t="shared" si="1"/>
        <v/>
      </c>
      <c r="N14" s="66" t="str">
        <f t="shared" si="2"/>
        <v/>
      </c>
    </row>
    <row r="15" spans="1:14" s="18" customFormat="1" ht="24" customHeight="1" x14ac:dyDescent="0.25">
      <c r="A15" s="67"/>
      <c r="B15" s="68"/>
      <c r="C15" s="68"/>
      <c r="D15" s="68"/>
      <c r="E15" s="69"/>
      <c r="F15" s="68"/>
      <c r="G15" s="68"/>
      <c r="H15" s="68"/>
      <c r="I15" s="71"/>
      <c r="J15" s="54"/>
      <c r="K15" s="55"/>
      <c r="L15" s="65" t="str">
        <f t="shared" si="0"/>
        <v/>
      </c>
      <c r="M15" s="65" t="str">
        <f t="shared" si="1"/>
        <v/>
      </c>
      <c r="N15" s="66" t="str">
        <f t="shared" si="2"/>
        <v/>
      </c>
    </row>
    <row r="16" spans="1:14" s="18" customFormat="1" ht="24" customHeight="1" x14ac:dyDescent="0.25">
      <c r="A16" s="67"/>
      <c r="B16" s="68"/>
      <c r="C16" s="68"/>
      <c r="D16" s="68"/>
      <c r="E16" s="69"/>
      <c r="F16" s="68"/>
      <c r="G16" s="68"/>
      <c r="H16" s="68"/>
      <c r="I16" s="71"/>
      <c r="J16" s="54"/>
      <c r="K16" s="55"/>
      <c r="L16" s="65" t="str">
        <f t="shared" si="0"/>
        <v/>
      </c>
      <c r="M16" s="65" t="str">
        <f t="shared" si="1"/>
        <v/>
      </c>
      <c r="N16" s="66" t="str">
        <f t="shared" si="2"/>
        <v/>
      </c>
    </row>
    <row r="17" spans="1:14" s="18" customFormat="1" ht="24" customHeight="1" x14ac:dyDescent="0.25">
      <c r="A17" s="67"/>
      <c r="B17" s="68"/>
      <c r="C17" s="68"/>
      <c r="D17" s="68"/>
      <c r="E17" s="69"/>
      <c r="F17" s="68"/>
      <c r="G17" s="68"/>
      <c r="H17" s="68"/>
      <c r="I17" s="70"/>
      <c r="J17" s="54"/>
      <c r="K17" s="55"/>
      <c r="L17" s="65" t="str">
        <f t="shared" si="0"/>
        <v/>
      </c>
      <c r="M17" s="65" t="str">
        <f t="shared" si="1"/>
        <v/>
      </c>
      <c r="N17" s="66" t="str">
        <f t="shared" si="2"/>
        <v/>
      </c>
    </row>
    <row r="18" spans="1:14" s="18" customFormat="1" ht="24" customHeight="1" x14ac:dyDescent="0.25">
      <c r="A18" s="67"/>
      <c r="B18" s="68"/>
      <c r="C18" s="68"/>
      <c r="D18" s="68"/>
      <c r="E18" s="69"/>
      <c r="F18" s="68"/>
      <c r="G18" s="68"/>
      <c r="H18" s="68"/>
      <c r="I18" s="71"/>
      <c r="J18" s="54"/>
      <c r="K18" s="55"/>
      <c r="L18" s="65" t="str">
        <f t="shared" si="0"/>
        <v/>
      </c>
      <c r="M18" s="65" t="str">
        <f t="shared" si="1"/>
        <v/>
      </c>
      <c r="N18" s="66" t="str">
        <f t="shared" si="2"/>
        <v/>
      </c>
    </row>
    <row r="19" spans="1:14" s="18" customFormat="1" ht="24" customHeight="1" x14ac:dyDescent="0.25">
      <c r="A19" s="67"/>
      <c r="B19" s="68"/>
      <c r="C19" s="68"/>
      <c r="D19" s="68"/>
      <c r="E19" s="69"/>
      <c r="F19" s="68"/>
      <c r="G19" s="68"/>
      <c r="H19" s="68"/>
      <c r="I19" s="71"/>
      <c r="J19" s="54"/>
      <c r="K19" s="55"/>
      <c r="L19" s="65" t="str">
        <f t="shared" si="0"/>
        <v/>
      </c>
      <c r="M19" s="65" t="str">
        <f t="shared" si="1"/>
        <v/>
      </c>
      <c r="N19" s="66" t="str">
        <f t="shared" si="2"/>
        <v/>
      </c>
    </row>
    <row r="20" spans="1:14" s="18" customFormat="1" ht="24" customHeight="1" x14ac:dyDescent="0.25">
      <c r="A20" s="67"/>
      <c r="B20" s="68"/>
      <c r="C20" s="68"/>
      <c r="D20" s="68"/>
      <c r="E20" s="69"/>
      <c r="F20" s="68"/>
      <c r="G20" s="68"/>
      <c r="H20" s="68"/>
      <c r="I20" s="71"/>
      <c r="J20" s="54"/>
      <c r="K20" s="55"/>
      <c r="L20" s="65" t="str">
        <f t="shared" si="0"/>
        <v/>
      </c>
      <c r="M20" s="65" t="str">
        <f t="shared" si="1"/>
        <v/>
      </c>
      <c r="N20" s="66" t="str">
        <f t="shared" si="2"/>
        <v/>
      </c>
    </row>
    <row r="21" spans="1:14" s="18" customFormat="1" ht="24" customHeight="1" x14ac:dyDescent="0.25">
      <c r="A21" s="67"/>
      <c r="B21" s="68"/>
      <c r="C21" s="68"/>
      <c r="D21" s="68"/>
      <c r="E21" s="69"/>
      <c r="F21" s="68"/>
      <c r="G21" s="68"/>
      <c r="H21" s="68"/>
      <c r="I21" s="71"/>
      <c r="J21" s="54"/>
      <c r="K21" s="55"/>
      <c r="L21" s="65" t="str">
        <f t="shared" si="0"/>
        <v/>
      </c>
      <c r="M21" s="65" t="str">
        <f t="shared" si="1"/>
        <v/>
      </c>
      <c r="N21" s="66" t="str">
        <f t="shared" si="2"/>
        <v/>
      </c>
    </row>
    <row r="22" spans="1:14" s="18" customFormat="1" ht="24" customHeight="1" thickBot="1" x14ac:dyDescent="0.3">
      <c r="A22" s="72"/>
      <c r="B22" s="73"/>
      <c r="C22" s="73"/>
      <c r="D22" s="73"/>
      <c r="E22" s="74"/>
      <c r="F22" s="73"/>
      <c r="G22" s="73"/>
      <c r="H22" s="73"/>
      <c r="I22" s="75"/>
      <c r="J22" s="76"/>
      <c r="K22" s="77"/>
      <c r="L22" s="65" t="str">
        <f t="shared" si="0"/>
        <v/>
      </c>
      <c r="M22" s="65" t="str">
        <f t="shared" si="1"/>
        <v/>
      </c>
      <c r="N22" s="66" t="str">
        <f t="shared" si="2"/>
        <v/>
      </c>
    </row>
    <row r="23" spans="1:14" ht="24" customHeight="1" thickTop="1" thickBot="1" x14ac:dyDescent="0.3">
      <c r="B23" s="20"/>
      <c r="I23" s="28" t="s">
        <v>18</v>
      </c>
      <c r="J23" s="44">
        <f>SUM(J7:J22)</f>
        <v>1550</v>
      </c>
      <c r="K23" s="45">
        <f>SUM(K7:K22)</f>
        <v>250</v>
      </c>
      <c r="L23" s="45">
        <f>SUM(L7:L22)</f>
        <v>18600</v>
      </c>
      <c r="M23" s="45">
        <f t="shared" ref="M23:N23" si="3">SUM(M7:M22)</f>
        <v>1800</v>
      </c>
      <c r="N23" s="43">
        <f t="shared" si="3"/>
        <v>21600</v>
      </c>
    </row>
    <row r="24" spans="1:14" ht="24" customHeight="1" thickTop="1" x14ac:dyDescent="0.25">
      <c r="A24" s="19" t="s">
        <v>42</v>
      </c>
      <c r="B24" s="20"/>
      <c r="I24" s="28"/>
      <c r="J24" s="49"/>
      <c r="K24" s="49"/>
      <c r="L24" s="49"/>
      <c r="M24" s="49"/>
      <c r="N24" s="49"/>
    </row>
    <row r="25" spans="1:14" ht="30" customHeight="1" x14ac:dyDescent="0.25">
      <c r="B25" s="20"/>
      <c r="I25" s="22"/>
      <c r="J25" s="23"/>
      <c r="K25" s="23"/>
      <c r="L25" s="23"/>
      <c r="M25" s="23"/>
      <c r="N25" s="23"/>
    </row>
    <row r="26" spans="1:14" ht="24" customHeight="1" x14ac:dyDescent="0.25">
      <c r="B26" s="29" t="s">
        <v>36</v>
      </c>
      <c r="C26" s="47" t="s">
        <v>32</v>
      </c>
      <c r="D26" s="30"/>
      <c r="E26" s="48" t="s">
        <v>34</v>
      </c>
      <c r="I26" s="22"/>
      <c r="J26" s="23"/>
      <c r="K26" s="23"/>
      <c r="L26" s="23"/>
      <c r="M26" s="23"/>
      <c r="N26" s="23"/>
    </row>
    <row r="27" spans="1:14" ht="21" hidden="1" customHeight="1" x14ac:dyDescent="0.25">
      <c r="B27" s="31"/>
      <c r="C27" s="27"/>
      <c r="D27" s="27"/>
      <c r="E27" s="32"/>
      <c r="I27" s="22"/>
      <c r="J27" s="23"/>
      <c r="K27" s="23"/>
      <c r="L27" s="23"/>
      <c r="M27" s="23"/>
      <c r="N27" s="23"/>
    </row>
    <row r="28" spans="1:14" ht="24" customHeight="1" thickBot="1" x14ac:dyDescent="0.3">
      <c r="B28" s="33" t="s">
        <v>2</v>
      </c>
      <c r="C28" s="34">
        <f>SUMIF(B7:B22,"Wohnen",N7:N22)</f>
        <v>21600</v>
      </c>
      <c r="D28" s="34"/>
      <c r="E28" s="35">
        <f>SUMIF(B7:B22,"Wohnen",L7:L22)</f>
        <v>18600</v>
      </c>
      <c r="I28" s="22"/>
      <c r="J28" s="23"/>
      <c r="K28" s="23"/>
      <c r="L28" s="23"/>
      <c r="M28" s="23"/>
      <c r="N28" s="23"/>
    </row>
    <row r="29" spans="1:14" ht="24" hidden="1" customHeight="1" thickBot="1" x14ac:dyDescent="0.3">
      <c r="B29" s="33" t="s">
        <v>33</v>
      </c>
      <c r="C29" s="34">
        <f>SUMIF(B7:B22,"Büro",N7:N22)</f>
        <v>0</v>
      </c>
      <c r="D29" s="34"/>
      <c r="E29" s="36">
        <f>SUMIF(B7:B22,"Büro",L7:L22)</f>
        <v>0</v>
      </c>
      <c r="I29" s="22"/>
      <c r="J29" s="23"/>
      <c r="K29" s="23"/>
      <c r="L29" s="23"/>
      <c r="M29" s="23"/>
      <c r="N29" s="23"/>
    </row>
    <row r="30" spans="1:14" ht="24" hidden="1" customHeight="1" thickBot="1" x14ac:dyDescent="0.3">
      <c r="B30" s="33" t="s">
        <v>3</v>
      </c>
      <c r="C30" s="34">
        <f>SUMIF(B7:B22,"Verkauf",N7:N22)</f>
        <v>0</v>
      </c>
      <c r="D30" s="34"/>
      <c r="E30" s="35">
        <f>SUMIF(B7:B22,"Verkauf",L7:L22)</f>
        <v>0</v>
      </c>
      <c r="I30" s="22"/>
      <c r="J30" s="23"/>
      <c r="K30" s="23"/>
      <c r="L30" s="23"/>
      <c r="M30" s="23"/>
      <c r="N30" s="23"/>
    </row>
    <row r="31" spans="1:14" ht="24" hidden="1" customHeight="1" thickBot="1" x14ac:dyDescent="0.3">
      <c r="B31" s="33" t="s">
        <v>4</v>
      </c>
      <c r="C31" s="34">
        <f>SUMIF(B7:B22,"Gewerbe/Industrie",N7:N22)</f>
        <v>0</v>
      </c>
      <c r="D31" s="34"/>
      <c r="E31" s="35">
        <f>SUMIF(B7:B22,"Gewerbe/Industrie",L7:L22)</f>
        <v>0</v>
      </c>
      <c r="I31" s="22"/>
      <c r="J31" s="23"/>
      <c r="K31" s="23"/>
      <c r="L31" s="23"/>
      <c r="M31" s="23"/>
      <c r="N31" s="23"/>
    </row>
    <row r="32" spans="1:14" ht="24" hidden="1" customHeight="1" thickBot="1" x14ac:dyDescent="0.3">
      <c r="B32" s="33" t="s">
        <v>5</v>
      </c>
      <c r="C32" s="34">
        <f>SUMIF(B7:B22,"Lager",N7:N22)</f>
        <v>0</v>
      </c>
      <c r="D32" s="34"/>
      <c r="E32" s="35">
        <f>SUMIF(B7:B22,"Lager",L7:L22)</f>
        <v>0</v>
      </c>
      <c r="I32" s="22"/>
      <c r="J32" s="23"/>
      <c r="K32" s="23"/>
      <c r="L32" s="23"/>
      <c r="M32" s="23"/>
      <c r="N32" s="23"/>
    </row>
    <row r="33" spans="2:14" ht="24" hidden="1" customHeight="1" thickBot="1" x14ac:dyDescent="0.3">
      <c r="B33" s="33" t="s">
        <v>6</v>
      </c>
      <c r="C33" s="34">
        <f>SUMIF(B7:B22,"Gastronomie",N7:N22)</f>
        <v>0</v>
      </c>
      <c r="D33" s="34"/>
      <c r="E33" s="35">
        <f>SUMIF(B7:B22,"Gastronomie",L7:L22)</f>
        <v>0</v>
      </c>
      <c r="I33" s="26"/>
      <c r="J33" s="24"/>
      <c r="K33" s="23"/>
      <c r="L33" s="23"/>
      <c r="M33" s="23"/>
      <c r="N33" s="23"/>
    </row>
    <row r="34" spans="2:14" ht="24" hidden="1" customHeight="1" thickBot="1" x14ac:dyDescent="0.3">
      <c r="B34" s="33" t="s">
        <v>7</v>
      </c>
      <c r="C34" s="34">
        <f>SUMIF(B7:B22,"Nebennutzen innen",N7:N22)</f>
        <v>0</v>
      </c>
      <c r="D34" s="34"/>
      <c r="E34" s="35">
        <f>SUMIF(B7:B22,"Nebennutzen innen",L7:L22)</f>
        <v>0</v>
      </c>
      <c r="I34" s="26"/>
      <c r="J34" s="22"/>
      <c r="K34" s="23"/>
      <c r="L34" s="23"/>
      <c r="M34" s="23"/>
      <c r="N34" s="23"/>
    </row>
    <row r="35" spans="2:14" ht="24" hidden="1" customHeight="1" thickBot="1" x14ac:dyDescent="0.3">
      <c r="B35" s="33" t="s">
        <v>8</v>
      </c>
      <c r="C35" s="34">
        <f>SUMIF(B7:B22,"Parken innen",N7:N22)</f>
        <v>0</v>
      </c>
      <c r="D35" s="34"/>
      <c r="E35" s="35">
        <f>SUMIF(B7:B22,"Parken innen",L7:L22)</f>
        <v>0</v>
      </c>
      <c r="I35" s="26"/>
      <c r="J35" s="22"/>
      <c r="K35" s="23"/>
      <c r="L35" s="23"/>
      <c r="M35" s="23"/>
      <c r="N35" s="23"/>
    </row>
    <row r="36" spans="2:14" ht="24" hidden="1" customHeight="1" thickBot="1" x14ac:dyDescent="0.3">
      <c r="B36" s="33" t="s">
        <v>9</v>
      </c>
      <c r="C36" s="34">
        <f>SUMIF(B7:B22,"Parken aussen",N7:N22)</f>
        <v>0</v>
      </c>
      <c r="D36" s="34"/>
      <c r="E36" s="35">
        <f>SUMIF(B7:B22,"Parken aussen",L7:L22)</f>
        <v>0</v>
      </c>
      <c r="I36" s="26"/>
      <c r="J36" s="22"/>
      <c r="K36" s="23"/>
      <c r="L36" s="23"/>
      <c r="M36" s="23"/>
      <c r="N36" s="23"/>
    </row>
    <row r="37" spans="2:14" ht="24" hidden="1" customHeight="1" thickBot="1" x14ac:dyDescent="0.3">
      <c r="B37" s="33" t="s">
        <v>13</v>
      </c>
      <c r="C37" s="34">
        <f>SUMIF(B7:B22,"Sondernutzung",N7:N22)</f>
        <v>0</v>
      </c>
      <c r="D37" s="34"/>
      <c r="E37" s="35">
        <f>SUMIF(B7:B22,"Sondernutzung",L7:L22)</f>
        <v>0</v>
      </c>
      <c r="I37" s="26"/>
      <c r="J37" s="22"/>
      <c r="K37" s="23"/>
      <c r="L37" s="23"/>
      <c r="M37" s="23"/>
      <c r="N37" s="23"/>
    </row>
    <row r="38" spans="2:14" ht="21" hidden="1" customHeight="1" x14ac:dyDescent="0.25">
      <c r="B38" s="37"/>
      <c r="C38" s="38"/>
      <c r="D38" s="38"/>
      <c r="E38" s="39"/>
      <c r="I38" s="26"/>
      <c r="J38" s="22"/>
      <c r="K38" s="23"/>
      <c r="L38" s="23"/>
      <c r="M38" s="23"/>
      <c r="N38" s="23"/>
    </row>
    <row r="39" spans="2:14" ht="24" customHeight="1" thickTop="1" thickBot="1" x14ac:dyDescent="0.3">
      <c r="B39" s="40" t="s">
        <v>43</v>
      </c>
      <c r="C39" s="41">
        <f>SUM(C28:C38)</f>
        <v>21600</v>
      </c>
      <c r="D39" s="42"/>
      <c r="E39" s="43">
        <f>SUM(E28:E38)</f>
        <v>18600</v>
      </c>
      <c r="F39" s="52">
        <f>E39/E43</f>
        <v>1</v>
      </c>
      <c r="G39" s="20" t="s">
        <v>45</v>
      </c>
      <c r="I39" s="26"/>
      <c r="J39" s="24"/>
      <c r="K39" s="23"/>
      <c r="L39" s="23"/>
      <c r="M39" s="23"/>
      <c r="N39" s="23"/>
    </row>
    <row r="40" spans="2:14" ht="12" customHeight="1" thickTop="1" x14ac:dyDescent="0.25">
      <c r="F40" s="52"/>
      <c r="G40" s="20"/>
      <c r="I40" s="26"/>
      <c r="J40" s="23"/>
      <c r="K40" s="23"/>
      <c r="L40" s="23"/>
      <c r="M40" s="23"/>
      <c r="N40" s="26"/>
    </row>
    <row r="41" spans="2:14" ht="21" customHeight="1" x14ac:dyDescent="0.25">
      <c r="B41" s="19" t="s">
        <v>0</v>
      </c>
      <c r="C41" s="50">
        <f>SUMIF(H7:H22,"ja",N7:N22)</f>
        <v>0</v>
      </c>
      <c r="D41" s="50"/>
      <c r="E41" s="50">
        <f>SUMIF(H7:H22,"ja",L7:L22)</f>
        <v>0</v>
      </c>
      <c r="F41" s="52">
        <f>E41/E43</f>
        <v>0</v>
      </c>
      <c r="G41" s="20" t="s">
        <v>46</v>
      </c>
      <c r="I41" s="26"/>
      <c r="J41" s="23"/>
      <c r="K41" s="23"/>
      <c r="L41" s="23"/>
      <c r="M41" s="23"/>
      <c r="N41" s="26"/>
    </row>
    <row r="42" spans="2:14" ht="12" customHeight="1" thickBot="1" x14ac:dyDescent="0.3">
      <c r="F42" s="53"/>
      <c r="G42" s="20"/>
      <c r="I42" s="26"/>
      <c r="J42" s="23"/>
      <c r="K42" s="23"/>
      <c r="L42" s="23"/>
      <c r="M42" s="23"/>
      <c r="N42" s="26"/>
    </row>
    <row r="43" spans="2:14" ht="21" customHeight="1" thickTop="1" thickBot="1" x14ac:dyDescent="0.3">
      <c r="B43" s="40" t="s">
        <v>44</v>
      </c>
      <c r="C43" s="41">
        <f>C41+C39</f>
        <v>21600</v>
      </c>
      <c r="D43" s="42"/>
      <c r="E43" s="43">
        <f>E41+E39</f>
        <v>18600</v>
      </c>
      <c r="F43" s="52">
        <v>1</v>
      </c>
      <c r="G43" s="20"/>
      <c r="I43" s="26"/>
      <c r="J43" s="23"/>
      <c r="K43" s="23"/>
      <c r="L43" s="23"/>
      <c r="M43" s="23"/>
      <c r="N43" s="26"/>
    </row>
    <row r="44" spans="2:14" ht="21" customHeight="1" thickTop="1" x14ac:dyDescent="0.25">
      <c r="F44" s="51"/>
      <c r="I44" s="26"/>
      <c r="J44" s="23"/>
      <c r="K44" s="23"/>
      <c r="L44" s="23"/>
      <c r="M44" s="23"/>
      <c r="N44" s="26"/>
    </row>
    <row r="45" spans="2:14" ht="21" customHeight="1" x14ac:dyDescent="0.25">
      <c r="I45" s="26"/>
      <c r="J45" s="23"/>
      <c r="K45" s="23"/>
      <c r="L45" s="23"/>
      <c r="M45" s="23"/>
      <c r="N45" s="26"/>
    </row>
    <row r="47" spans="2:14" ht="21" customHeight="1" x14ac:dyDescent="0.25">
      <c r="B47" s="24" t="s">
        <v>22</v>
      </c>
      <c r="C47" s="46"/>
      <c r="D47" s="46"/>
      <c r="E47" s="46"/>
    </row>
    <row r="48" spans="2:14" ht="21" customHeight="1" x14ac:dyDescent="0.25">
      <c r="B48" s="22"/>
      <c r="C48" s="23"/>
      <c r="D48" s="23"/>
      <c r="E48" s="23"/>
    </row>
    <row r="49" spans="2:5" ht="21" customHeight="1" x14ac:dyDescent="0.25">
      <c r="B49" s="22"/>
      <c r="C49" s="23"/>
      <c r="D49" s="23"/>
      <c r="E49" s="23"/>
    </row>
    <row r="50" spans="2:5" ht="21" customHeight="1" x14ac:dyDescent="0.25">
      <c r="B50" s="22"/>
      <c r="C50" s="23"/>
      <c r="D50" s="23"/>
      <c r="E50" s="23"/>
    </row>
    <row r="51" spans="2:5" ht="21" customHeight="1" x14ac:dyDescent="0.25">
      <c r="B51" s="24" t="s">
        <v>16</v>
      </c>
      <c r="C51" s="46"/>
      <c r="D51" s="46"/>
      <c r="E51" s="46"/>
    </row>
  </sheetData>
  <sheetProtection sheet="1" objects="1" scenarios="1"/>
  <mergeCells count="2">
    <mergeCell ref="C2:F2"/>
    <mergeCell ref="C4:F4"/>
  </mergeCells>
  <dataValidations count="1">
    <dataValidation type="list" allowBlank="1" showInputMessage="1" showErrorMessage="1" sqref="B6" xr:uid="{00000000-0002-0000-0000-000000000000}">
      <formula1>$B$8:$B$16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Dropdown!$E$1:$E$2</xm:f>
          </x14:formula1>
          <xm:sqref>H7:H22</xm:sqref>
        </x14:dataValidation>
        <x14:dataValidation type="list" allowBlank="1" showInputMessage="1" showErrorMessage="1" xr:uid="{00000000-0002-0000-0000-000002000000}">
          <x14:formula1>
            <xm:f>Dropdown!$A$1:$A$10</xm:f>
          </x14:formula1>
          <xm:sqref>B7:B22</xm:sqref>
        </x14:dataValidation>
        <x14:dataValidation type="list" allowBlank="1" showInputMessage="1" showErrorMessage="1" xr:uid="{00000000-0002-0000-0000-000003000000}">
          <x14:formula1>
            <xm:f>Dropdown!$C$1:$C$3</xm:f>
          </x14:formula1>
          <xm:sqref>F7:F22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37"/>
  <sheetViews>
    <sheetView workbookViewId="0"/>
  </sheetViews>
  <sheetFormatPr baseColWidth="10" defaultRowHeight="15" x14ac:dyDescent="0.25"/>
  <cols>
    <col min="1" max="1" width="16.5703125" bestFit="1" customWidth="1"/>
  </cols>
  <sheetData>
    <row r="1" spans="1:5" x14ac:dyDescent="0.25">
      <c r="A1" s="1" t="s">
        <v>2</v>
      </c>
      <c r="C1" s="6" t="s">
        <v>14</v>
      </c>
      <c r="E1" s="4" t="s">
        <v>19</v>
      </c>
    </row>
    <row r="2" spans="1:5" x14ac:dyDescent="0.25">
      <c r="A2" s="2" t="s">
        <v>33</v>
      </c>
      <c r="C2" s="7" t="s">
        <v>39</v>
      </c>
      <c r="E2" s="5" t="s">
        <v>20</v>
      </c>
    </row>
    <row r="3" spans="1:5" x14ac:dyDescent="0.25">
      <c r="A3" s="2" t="s">
        <v>3</v>
      </c>
      <c r="C3" s="8" t="s">
        <v>15</v>
      </c>
    </row>
    <row r="4" spans="1:5" x14ac:dyDescent="0.25">
      <c r="A4" s="2" t="s">
        <v>4</v>
      </c>
    </row>
    <row r="5" spans="1:5" x14ac:dyDescent="0.25">
      <c r="A5" s="2" t="s">
        <v>5</v>
      </c>
    </row>
    <row r="6" spans="1:5" x14ac:dyDescent="0.25">
      <c r="A6" s="2" t="s">
        <v>6</v>
      </c>
    </row>
    <row r="7" spans="1:5" x14ac:dyDescent="0.25">
      <c r="A7" s="2" t="s">
        <v>7</v>
      </c>
    </row>
    <row r="8" spans="1:5" x14ac:dyDescent="0.25">
      <c r="A8" s="2" t="s">
        <v>8</v>
      </c>
    </row>
    <row r="9" spans="1:5" x14ac:dyDescent="0.25">
      <c r="A9" s="2" t="s">
        <v>9</v>
      </c>
    </row>
    <row r="10" spans="1:5" x14ac:dyDescent="0.25">
      <c r="A10" s="3" t="s">
        <v>13</v>
      </c>
    </row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Mieterspiegel</vt:lpstr>
      <vt:lpstr>Dropdown</vt:lpstr>
    </vt:vector>
  </TitlesOfParts>
  <Company>Schwyzer Kantonalbank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Bruhin Hans</dc:creator>
  <cp:lastModifiedBy>Ruoss Chiara</cp:lastModifiedBy>
  <cp:lastPrinted>2018-06-19T13:49:40Z</cp:lastPrinted>
  <dcterms:created xsi:type="dcterms:W3CDTF">2018-04-10T11:36:35Z</dcterms:created>
  <dcterms:modified xsi:type="dcterms:W3CDTF">2022-03-15T12:10:16Z</dcterms:modified>
</cp:coreProperties>
</file>